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'Лист1'!$A$1:$D$50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<sst xmlns="http://schemas.openxmlformats.org/spreadsheetml/2006/main" count="53" uniqueCount="53">
  <si>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</si>
  <si>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</si>
  <si>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</si>
  <si>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</si>
  <si>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</si>
  <si>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</si>
  <si>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</si>
  <si>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</si>
  <si>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</si>
  <si>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</si>
  <si>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</si>
  <si>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</si>
  <si>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За месяц, тыс. руб.</t>
  </si>
  <si>
    <t>На 1 кв.м. площади дома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</si>
  <si>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</si>
  <si>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</si>
  <si>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</si>
  <si>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</si>
  <si>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</si>
  <si>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</si>
  <si>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</si>
  <si>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ПРОЕКТ СМЕТЫ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</si>
  <si>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</si>
  <si>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</si>
  <si>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</si>
  <si>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</si>
  <si>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>6. Техническое обслуживание и ремонт лифтового хозяйства</t>
  </si>
  <si>
    <t>7. Вывоз ТБО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</si>
  <si>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</si>
  <si>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</si>
  <si>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</si>
  <si>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</si>
  <si>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</si>
  <si>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</si>
  <si>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</si>
  <si>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</si>
  <si>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Техническое обслуживание ИТП и насосной</t>
  </si>
  <si>
    <t>6. Налоги в страховые фонды 20,2%</t>
  </si>
  <si>
    <t>Директор АНО "УКЖФ "СВС_Жилсервис" _____________________ Р.В. Камалов</t>
  </si>
  <si>
    <t>Главный бухгалтер _____________________________ р.Ф. Абдульманова</t>
  </si>
  <si>
    <t xml:space="preserve">* спец. транспорт (очистка территории от снега, автодоставка...) </t>
  </si>
  <si>
    <t>ул. Липовая, 1 на 2013 год</t>
  </si>
  <si>
    <t>2013 год</t>
  </si>
  <si>
    <t>Тариф с 1 июля 2013 года, руб. на 1 кв.м. площади</t>
  </si>
  <si>
    <t>Доход от сдачи в аренду МОП (диспетчерская)</t>
  </si>
  <si>
    <t>Материалы на ремонт и обслуживание оборудования МКД</t>
  </si>
  <si>
    <t xml:space="preserve">Материалы на содержание и благоустройство </t>
  </si>
  <si>
    <t>* Проверка и прочистка вентиляции</t>
  </si>
  <si>
    <t>Подготовка ИТП к отопительному сезону</t>
  </si>
  <si>
    <t>Поверка узлов учета электроэнергии</t>
  </si>
  <si>
    <t>Замеры сопротивления эл.изоляции</t>
  </si>
  <si>
    <t>Поверка ОДПУ ХВС</t>
  </si>
  <si>
    <t>Финансовый результат за 2012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</si>
</sst>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0.000000000"/>
    <numFmt numFmtId="176" formatCode="0.000000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justify" vertical="top" wrapText="1"/>
    </xf>
    <xf numFmtId="173" fontId="4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zoomScalePageLayoutView="0" workbookViewId="0" topLeftCell="A25">
      <selection activeCell="B40" sqref="B40"/>
    </sheetView>
  </sheetViews>
  <sheetFormatPr defaultColWidth="9.00390625" defaultRowHeight="12.75"/>
  <cols>
    <col min="1" max="1" width="68.625" style="0" customWidth="1"/>
    <col min="2" max="2" width="12.625" style="0" customWidth="1"/>
    <col min="3" max="3" width="13.75390625" style="0" customWidth="1"/>
    <col min="4" max="4" width="14.875" style="0" customWidth="1"/>
  </cols>
  <sheetData>
    <row r="1" spans="1:13" ht="22.5" customHeight="1">
      <c r="A1" s="47" t="s">
        <v>21</v>
      </c>
      <c r="B1" s="47"/>
      <c r="C1" s="47"/>
      <c r="D1" s="47"/>
      <c r="E1" s="1"/>
      <c r="F1" s="1"/>
      <c r="G1" s="1"/>
      <c r="H1" s="1"/>
      <c r="I1" s="1"/>
      <c r="J1" s="1"/>
      <c r="K1" s="1"/>
      <c r="L1" s="1"/>
      <c r="M1" s="1"/>
    </row>
    <row r="2" spans="1:13" ht="18.75" customHeight="1">
      <c r="A2" s="47" t="s">
        <v>11</v>
      </c>
      <c r="B2" s="47"/>
      <c r="C2" s="47"/>
      <c r="D2" s="47"/>
      <c r="E2" s="1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49" t="s">
        <v>41</v>
      </c>
      <c r="B3" s="49"/>
      <c r="C3" s="49"/>
      <c r="D3" s="49"/>
      <c r="E3" s="1"/>
      <c r="F3" s="1"/>
      <c r="G3" s="1"/>
      <c r="H3" s="1"/>
      <c r="I3" s="1"/>
      <c r="J3" s="1"/>
      <c r="K3" s="1"/>
      <c r="L3" s="1"/>
      <c r="M3" s="1"/>
    </row>
    <row r="4" spans="1:4" ht="33" customHeight="1">
      <c r="A4" s="21" t="s">
        <v>0</v>
      </c>
      <c r="B4" s="22" t="s">
        <v>42</v>
      </c>
      <c r="C4" s="3" t="s">
        <v>12</v>
      </c>
      <c r="D4" s="3" t="s">
        <v>13</v>
      </c>
    </row>
    <row r="5" spans="1:4" ht="15">
      <c r="A5" s="4" t="s">
        <v>1</v>
      </c>
      <c r="B5" s="5"/>
      <c r="C5" s="5"/>
      <c r="D5" s="5"/>
    </row>
    <row r="6" spans="1:4" ht="15">
      <c r="A6" s="6" t="s">
        <v>2</v>
      </c>
      <c r="B6" s="17">
        <v>7315.8</v>
      </c>
      <c r="C6" s="17">
        <v>7315.8</v>
      </c>
      <c r="D6" s="5"/>
    </row>
    <row r="7" spans="1:4" ht="15">
      <c r="A7" s="6" t="s">
        <v>3</v>
      </c>
      <c r="B7" s="18">
        <v>579.5</v>
      </c>
      <c r="C7" s="18">
        <v>579.5</v>
      </c>
      <c r="D7" s="5"/>
    </row>
    <row r="8" spans="1:4" ht="15">
      <c r="A8" s="7" t="s">
        <v>4</v>
      </c>
      <c r="B8" s="19">
        <f>SUM(B6:B7)</f>
        <v>7895.3</v>
      </c>
      <c r="C8" s="19">
        <f>SUM(C6:C7)</f>
        <v>7895.3</v>
      </c>
      <c r="D8" s="5"/>
    </row>
    <row r="9" spans="1:4" ht="15.75" customHeight="1">
      <c r="A9" s="7" t="s">
        <v>43</v>
      </c>
      <c r="B9" s="19">
        <v>20.78</v>
      </c>
      <c r="C9" s="19"/>
      <c r="D9" s="5"/>
    </row>
    <row r="10" spans="1:4" ht="20.25" customHeight="1">
      <c r="A10" s="28" t="s">
        <v>14</v>
      </c>
      <c r="B10" s="8"/>
      <c r="C10" s="8"/>
      <c r="D10" s="9"/>
    </row>
    <row r="11" spans="1:4" ht="15">
      <c r="A11" s="10" t="s">
        <v>15</v>
      </c>
      <c r="B11" s="34">
        <v>1968.8</v>
      </c>
      <c r="C11" s="35">
        <f>B11/12</f>
        <v>164.06666666666666</v>
      </c>
      <c r="D11" s="33">
        <f>C11/C8*1000</f>
        <v>20.780295450035673</v>
      </c>
    </row>
    <row r="12" spans="1:4" ht="15">
      <c r="A12" s="10" t="s">
        <v>16</v>
      </c>
      <c r="B12" s="46">
        <v>10</v>
      </c>
      <c r="C12" s="35">
        <f>B12/12</f>
        <v>0.8333333333333334</v>
      </c>
      <c r="D12" s="33">
        <f>C12/C8*1000</f>
        <v>0.1055480264630012</v>
      </c>
    </row>
    <row r="13" spans="1:4" ht="18" customHeight="1">
      <c r="A13" s="20" t="s">
        <v>22</v>
      </c>
      <c r="B13" s="36">
        <v>95.7</v>
      </c>
      <c r="C13" s="35">
        <f>B13/12</f>
        <v>7.9750000000000005</v>
      </c>
      <c r="D13" s="33">
        <f>C13/C8*1000</f>
        <v>1.0100946132509214</v>
      </c>
    </row>
    <row r="14" spans="1:4" ht="18" customHeight="1">
      <c r="A14" s="20" t="s">
        <v>44</v>
      </c>
      <c r="B14" s="35">
        <v>78</v>
      </c>
      <c r="C14" s="35">
        <f>B14/12</f>
        <v>6.5</v>
      </c>
      <c r="D14" s="33">
        <f>C14/C8*1000</f>
        <v>0.8232746064114093</v>
      </c>
    </row>
    <row r="15" spans="1:4" ht="17.25" customHeight="1">
      <c r="A15" s="7" t="s">
        <v>17</v>
      </c>
      <c r="B15" s="37">
        <f>SUM(B11:B14)</f>
        <v>2152.5</v>
      </c>
      <c r="C15" s="26">
        <f>SUM(C11:C14)</f>
        <v>179.375</v>
      </c>
      <c r="D15" s="27">
        <f>SUM(D11:D14)</f>
        <v>22.719212696161005</v>
      </c>
    </row>
    <row r="16" spans="1:4" ht="17.25" customHeight="1">
      <c r="A16" s="7" t="s">
        <v>52</v>
      </c>
      <c r="B16" s="26">
        <v>30</v>
      </c>
      <c r="C16" s="26"/>
      <c r="D16" s="27"/>
    </row>
    <row r="17" spans="1:4" ht="17.25" customHeight="1">
      <c r="A17" s="29" t="s">
        <v>18</v>
      </c>
      <c r="B17" s="37"/>
      <c r="C17" s="37"/>
      <c r="D17" s="27"/>
    </row>
    <row r="18" spans="1:4" ht="20.25" customHeight="1">
      <c r="A18" s="30" t="s">
        <v>29</v>
      </c>
      <c r="B18" s="25">
        <f>SUM(B19:B30)</f>
        <v>392.70000000000005</v>
      </c>
      <c r="C18" s="26">
        <f>B18/12</f>
        <v>32.725</v>
      </c>
      <c r="D18" s="27">
        <f>C18/7.8953</f>
        <v>4.144870999202057</v>
      </c>
    </row>
    <row r="19" spans="1:4" ht="30">
      <c r="A19" s="32" t="s">
        <v>23</v>
      </c>
      <c r="B19" s="38">
        <v>205.8</v>
      </c>
      <c r="C19" s="39">
        <f>B19/12</f>
        <v>17.150000000000002</v>
      </c>
      <c r="D19" s="33">
        <f aca="true" t="shared" si="0" ref="D19:D47">C19/7.8953</f>
        <v>2.1721783846085647</v>
      </c>
    </row>
    <row r="20" spans="1:4" ht="15">
      <c r="A20" s="44" t="s">
        <v>45</v>
      </c>
      <c r="B20" s="40">
        <v>12</v>
      </c>
      <c r="C20" s="35">
        <f>B20/12</f>
        <v>1</v>
      </c>
      <c r="D20" s="33">
        <f t="shared" si="0"/>
        <v>0.12665763175560144</v>
      </c>
    </row>
    <row r="21" spans="1:4" ht="15">
      <c r="A21" s="13" t="s">
        <v>36</v>
      </c>
      <c r="B21" s="40">
        <v>50</v>
      </c>
      <c r="C21" s="35">
        <f aca="true" t="shared" si="1" ref="C21:C45">B21/12</f>
        <v>4.166666666666667</v>
      </c>
      <c r="D21" s="33">
        <f t="shared" si="0"/>
        <v>0.527740132315006</v>
      </c>
    </row>
    <row r="22" spans="1:4" ht="15">
      <c r="A22" s="13" t="s">
        <v>48</v>
      </c>
      <c r="B22" s="40">
        <v>16</v>
      </c>
      <c r="C22" s="35">
        <f t="shared" si="1"/>
        <v>1.3333333333333333</v>
      </c>
      <c r="D22" s="33">
        <f t="shared" si="0"/>
        <v>0.1688768423408019</v>
      </c>
    </row>
    <row r="23" spans="1:4" ht="15">
      <c r="A23" s="13" t="s">
        <v>30</v>
      </c>
      <c r="B23" s="40">
        <v>9.6</v>
      </c>
      <c r="C23" s="35">
        <f t="shared" si="1"/>
        <v>0.7999999999999999</v>
      </c>
      <c r="D23" s="33">
        <f t="shared" si="0"/>
        <v>0.10132610540448114</v>
      </c>
    </row>
    <row r="24" spans="1:4" ht="15">
      <c r="A24" s="13" t="s">
        <v>19</v>
      </c>
      <c r="B24" s="40">
        <v>7.8</v>
      </c>
      <c r="C24" s="35">
        <f t="shared" si="1"/>
        <v>0.65</v>
      </c>
      <c r="D24" s="33">
        <f t="shared" si="0"/>
        <v>0.08232746064114094</v>
      </c>
    </row>
    <row r="25" spans="1:4" ht="15">
      <c r="A25" s="6" t="s">
        <v>49</v>
      </c>
      <c r="B25" s="35">
        <v>10</v>
      </c>
      <c r="C25" s="35">
        <f>B25/12</f>
        <v>0.8333333333333334</v>
      </c>
      <c r="D25" s="33">
        <f t="shared" si="0"/>
        <v>0.1055480264630012</v>
      </c>
    </row>
    <row r="26" spans="1:4" ht="15">
      <c r="A26" s="45" t="s">
        <v>50</v>
      </c>
      <c r="B26" s="42">
        <v>50</v>
      </c>
      <c r="C26" s="42">
        <f>B26/12</f>
        <v>4.166666666666667</v>
      </c>
      <c r="D26" s="33">
        <f t="shared" si="0"/>
        <v>0.527740132315006</v>
      </c>
    </row>
    <row r="27" spans="1:4" ht="15">
      <c r="A27" s="45" t="s">
        <v>51</v>
      </c>
      <c r="B27" s="42">
        <v>14</v>
      </c>
      <c r="C27" s="42">
        <f>B27/12</f>
        <v>1.1666666666666667</v>
      </c>
      <c r="D27" s="33">
        <f t="shared" si="0"/>
        <v>0.1477672370482017</v>
      </c>
    </row>
    <row r="28" spans="1:4" ht="15">
      <c r="A28" s="15" t="s">
        <v>6</v>
      </c>
      <c r="B28" s="41"/>
      <c r="C28" s="42">
        <f t="shared" si="1"/>
        <v>0</v>
      </c>
      <c r="D28" s="33">
        <f t="shared" si="0"/>
        <v>0</v>
      </c>
    </row>
    <row r="29" spans="1:4" ht="15">
      <c r="A29" s="13" t="s">
        <v>20</v>
      </c>
      <c r="B29" s="40">
        <v>5.1</v>
      </c>
      <c r="C29" s="42">
        <f t="shared" si="1"/>
        <v>0.425</v>
      </c>
      <c r="D29" s="33">
        <f t="shared" si="0"/>
        <v>0.05382949349613061</v>
      </c>
    </row>
    <row r="30" spans="1:4" ht="15">
      <c r="A30" s="14" t="s">
        <v>7</v>
      </c>
      <c r="B30" s="38">
        <v>12.4</v>
      </c>
      <c r="C30" s="35">
        <f t="shared" si="1"/>
        <v>1.0333333333333334</v>
      </c>
      <c r="D30" s="33">
        <f t="shared" si="0"/>
        <v>0.1308795528141215</v>
      </c>
    </row>
    <row r="31" spans="1:6" ht="28.5">
      <c r="A31" s="7" t="s">
        <v>31</v>
      </c>
      <c r="B31" s="26">
        <f>SUM(B32:B38)</f>
        <v>344.8</v>
      </c>
      <c r="C31" s="26">
        <f t="shared" si="1"/>
        <v>28.733333333333334</v>
      </c>
      <c r="D31" s="27">
        <f t="shared" si="0"/>
        <v>3.6392959524442814</v>
      </c>
      <c r="F31" s="2"/>
    </row>
    <row r="32" spans="1:4" ht="15" customHeight="1">
      <c r="A32" s="12" t="s">
        <v>24</v>
      </c>
      <c r="B32" s="39">
        <v>225.3</v>
      </c>
      <c r="C32" s="35">
        <f t="shared" si="1"/>
        <v>18.775000000000002</v>
      </c>
      <c r="D32" s="33">
        <f t="shared" si="0"/>
        <v>2.377997036211417</v>
      </c>
    </row>
    <row r="33" spans="1:4" ht="14.25">
      <c r="A33" s="16" t="s">
        <v>46</v>
      </c>
      <c r="B33" s="43">
        <v>40</v>
      </c>
      <c r="C33" s="26">
        <f t="shared" si="1"/>
        <v>3.3333333333333335</v>
      </c>
      <c r="D33" s="27">
        <f t="shared" si="0"/>
        <v>0.4221921058520048</v>
      </c>
    </row>
    <row r="34" spans="1:4" ht="15">
      <c r="A34" s="6" t="s">
        <v>5</v>
      </c>
      <c r="B34" s="35"/>
      <c r="C34" s="35"/>
      <c r="D34" s="33"/>
    </row>
    <row r="35" spans="1:4" ht="15">
      <c r="A35" s="12" t="s">
        <v>8</v>
      </c>
      <c r="B35" s="39">
        <v>4.5</v>
      </c>
      <c r="C35" s="35">
        <f t="shared" si="1"/>
        <v>0.375</v>
      </c>
      <c r="D35" s="33">
        <f t="shared" si="0"/>
        <v>0.04749661190835054</v>
      </c>
    </row>
    <row r="36" spans="1:4" ht="15">
      <c r="A36" s="6" t="s">
        <v>47</v>
      </c>
      <c r="B36" s="35">
        <v>10</v>
      </c>
      <c r="C36" s="35">
        <f t="shared" si="1"/>
        <v>0.8333333333333334</v>
      </c>
      <c r="D36" s="33">
        <f t="shared" si="0"/>
        <v>0.1055480264630012</v>
      </c>
    </row>
    <row r="37" spans="1:4" ht="16.5" customHeight="1">
      <c r="A37" s="6" t="s">
        <v>40</v>
      </c>
      <c r="B37" s="35">
        <v>65</v>
      </c>
      <c r="C37" s="35">
        <f t="shared" si="1"/>
        <v>5.416666666666667</v>
      </c>
      <c r="D37" s="33">
        <f t="shared" si="0"/>
        <v>0.6860621720095078</v>
      </c>
    </row>
    <row r="38" spans="1:4" ht="14.25" customHeight="1">
      <c r="A38" s="11" t="s">
        <v>9</v>
      </c>
      <c r="B38" s="39">
        <v>0</v>
      </c>
      <c r="C38" s="35">
        <f t="shared" si="1"/>
        <v>0</v>
      </c>
      <c r="D38" s="33">
        <f t="shared" si="0"/>
        <v>0</v>
      </c>
    </row>
    <row r="39" spans="1:4" ht="21" customHeight="1">
      <c r="A39" s="23" t="s">
        <v>35</v>
      </c>
      <c r="B39" s="26">
        <v>361.9</v>
      </c>
      <c r="C39" s="26">
        <f t="shared" si="1"/>
        <v>30.15833333333333</v>
      </c>
      <c r="D39" s="27">
        <f t="shared" si="0"/>
        <v>3.8197830776960133</v>
      </c>
    </row>
    <row r="40" spans="1:4" ht="42" customHeight="1">
      <c r="A40" s="7" t="s">
        <v>32</v>
      </c>
      <c r="B40" s="26">
        <v>448.4</v>
      </c>
      <c r="C40" s="26">
        <f t="shared" si="1"/>
        <v>37.36666666666667</v>
      </c>
      <c r="D40" s="27">
        <f t="shared" si="0"/>
        <v>4.7327735066009735</v>
      </c>
    </row>
    <row r="41" spans="1:4" ht="21.75" customHeight="1">
      <c r="A41" s="23" t="s">
        <v>25</v>
      </c>
      <c r="B41" s="25">
        <v>0</v>
      </c>
      <c r="C41" s="26">
        <f t="shared" si="1"/>
        <v>0</v>
      </c>
      <c r="D41" s="27">
        <f t="shared" si="0"/>
        <v>0</v>
      </c>
    </row>
    <row r="42" spans="1:4" ht="21.75" customHeight="1">
      <c r="A42" s="23" t="s">
        <v>37</v>
      </c>
      <c r="B42" s="25">
        <v>157.8</v>
      </c>
      <c r="C42" s="26">
        <f t="shared" si="1"/>
        <v>13.15</v>
      </c>
      <c r="D42" s="27">
        <f t="shared" si="0"/>
        <v>1.6655478575861589</v>
      </c>
    </row>
    <row r="43" spans="1:4" ht="21.75" customHeight="1">
      <c r="A43" s="23" t="s">
        <v>33</v>
      </c>
      <c r="B43" s="25">
        <v>19.6</v>
      </c>
      <c r="C43" s="26">
        <f t="shared" si="1"/>
        <v>1.6333333333333335</v>
      </c>
      <c r="D43" s="27">
        <f t="shared" si="0"/>
        <v>0.20687413186748238</v>
      </c>
    </row>
    <row r="44" spans="1:4" ht="21.75" customHeight="1">
      <c r="A44" s="23" t="s">
        <v>34</v>
      </c>
      <c r="B44" s="25">
        <v>85.2</v>
      </c>
      <c r="C44" s="26">
        <f t="shared" si="1"/>
        <v>7.1000000000000005</v>
      </c>
      <c r="D44" s="27">
        <f t="shared" si="0"/>
        <v>0.8992691854647703</v>
      </c>
    </row>
    <row r="45" spans="1:4" ht="21.75" customHeight="1">
      <c r="A45" s="23" t="s">
        <v>26</v>
      </c>
      <c r="B45" s="25">
        <v>238.3</v>
      </c>
      <c r="C45" s="26">
        <f t="shared" si="1"/>
        <v>19.858333333333334</v>
      </c>
      <c r="D45" s="27">
        <f t="shared" si="0"/>
        <v>2.5152094706133186</v>
      </c>
    </row>
    <row r="46" spans="1:4" ht="20.25" customHeight="1">
      <c r="A46" s="23" t="s">
        <v>27</v>
      </c>
      <c r="B46" s="25">
        <v>105.8</v>
      </c>
      <c r="C46" s="26">
        <f>B46/12</f>
        <v>8.816666666666666</v>
      </c>
      <c r="D46" s="27">
        <f t="shared" si="0"/>
        <v>1.1166981199785526</v>
      </c>
    </row>
    <row r="47" spans="1:4" ht="22.5" customHeight="1">
      <c r="A47" s="23" t="s">
        <v>10</v>
      </c>
      <c r="B47" s="26">
        <f>B18+B31+B39+B40+B41+B42+B43+B44+B45+B46</f>
        <v>2154.5000000000005</v>
      </c>
      <c r="C47" s="26">
        <f>C18+C31+C39+C40+C41+C42+C43+C44+C45+C46</f>
        <v>179.54166666666669</v>
      </c>
      <c r="D47" s="27">
        <f t="shared" si="0"/>
        <v>22.74032230145361</v>
      </c>
    </row>
    <row r="48" spans="1:4" ht="21.75" customHeight="1">
      <c r="A48" s="24" t="s">
        <v>28</v>
      </c>
      <c r="B48" s="31">
        <f>B47/B8/12*1000</f>
        <v>22.74032230145361</v>
      </c>
      <c r="C48" s="31">
        <f>C47/C8*1000</f>
        <v>22.74032230145361</v>
      </c>
      <c r="D48" s="31"/>
    </row>
    <row r="49" spans="1:4" ht="34.5" customHeight="1">
      <c r="A49" s="50" t="s">
        <v>38</v>
      </c>
      <c r="B49" s="50"/>
      <c r="C49" s="50"/>
      <c r="D49" s="50"/>
    </row>
    <row r="50" spans="1:4" ht="36.75" customHeight="1">
      <c r="A50" s="48" t="s">
        <v>39</v>
      </c>
      <c r="B50" s="48"/>
      <c r="C50" s="48"/>
      <c r="D50" s="48"/>
    </row>
  </sheetData>
  <sheetProtection/>
  <mergeCells count="5">
    <mergeCell ref="A1:D1"/>
    <mergeCell ref="A2:D2"/>
    <mergeCell ref="A50:D50"/>
    <mergeCell ref="A3:D3"/>
    <mergeCell ref="A49:D49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1"/>
  <colBreaks count="1" manualBreakCount="1">
    <brk id="10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Абрамян</cp:lastModifiedBy>
  <cp:lastPrinted>2013-05-31T08:11:47Z</cp:lastPrinted>
  <dcterms:created xsi:type="dcterms:W3CDTF">2006-09-26T05:45:59Z</dcterms:created>
  <dcterms:modified xsi:type="dcterms:W3CDTF">2013-06-28T10:10:53Z</dcterms:modified>
  <cp:category/>
  <cp:version/>
  <cp:contentType/>
  <cp:contentStatus/>
</cp:coreProperties>
</file>