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<sst xmlns="http://schemas.openxmlformats.org/spreadsheetml/2006/main" count="50" uniqueCount="50">
  <si>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</si>
  <si>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</si>
  <si>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</si>
  <si>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</si>
  <si>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</si>
  <si>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</si>
  <si>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</si>
  <si>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</si>
  <si>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</si>
  <si>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</si>
  <si>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</si>
  <si>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</si>
  <si>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За месяц, тыс. руб.</t>
  </si>
  <si>
    <t>На 1 кв.м. площади дома</t>
  </si>
  <si>
    <t>ДОХОДЫ</t>
  </si>
  <si>
    <t>Взносы за содержание и ремонт жилых помещений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</si>
  <si>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</si>
  <si>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</si>
  <si>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</si>
  <si>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</si>
  <si>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>ПРОЕКТ СМЕТЫ</t>
  </si>
  <si>
    <t>Доход от сдачи в аренду места для размещения рекламы и оборудования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</si>
  <si>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</si>
  <si>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</si>
  <si>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</si>
  <si>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>6. Техническое обслуживание и ремонт лифтового хозяйства</t>
  </si>
  <si>
    <t>7. Вывоз ТБО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</si>
  <si>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</si>
  <si>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</si>
  <si>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</si>
  <si>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</si>
  <si>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</si>
  <si>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</si>
  <si>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</si>
  <si>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</si>
  <si>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Техническое обслуживание  ИТП и насосной</t>
  </si>
  <si>
    <t>6. Налоги в страховые фонды 20,2%</t>
  </si>
  <si>
    <t>Директор АНО "УКЖФ "СВС-Жилсервис" ______________________ Р.В. Камалов</t>
  </si>
  <si>
    <t>Главный бухгалтер _____________________ Р.Ф. Абдульманова</t>
  </si>
  <si>
    <t xml:space="preserve">Расходы ТМЦ на содержание и благоустройство </t>
  </si>
  <si>
    <t>ул. Аксакова 18/1 на 2013 год</t>
  </si>
  <si>
    <t>2013 год</t>
  </si>
  <si>
    <t>Поверка узлов учета электроэнергии</t>
  </si>
  <si>
    <t>Замеры сопротивления эл.изоляции</t>
  </si>
  <si>
    <t>Материалы на ремонт и обслуживание оборудования МКД</t>
  </si>
  <si>
    <t>* проверка и прочистка вентиляции</t>
  </si>
  <si>
    <t xml:space="preserve">* спец. транспорт (очистка территории от снега, транспортные услуги...) </t>
  </si>
  <si>
    <t>Финансовый результат за 2012 год</t>
  </si>
  <si>
    <t>Тариф на техническое содержание МКД, руб.на 1 кв.м. площади</t>
  </si>
  <si>
    <t xml:space="preserve"> Возврат собственникам экономии фактических расходов за электроэнергию из статьи "Техническое содержание и обслуживание" за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</si>
</sst>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73" fontId="5" fillId="0" borderId="1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3" fontId="5" fillId="0" borderId="18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zoomScalePageLayoutView="0" workbookViewId="0" topLeftCell="A31">
      <selection activeCell="D45" sqref="D45"/>
    </sheetView>
  </sheetViews>
  <sheetFormatPr defaultColWidth="9.00390625" defaultRowHeight="12.75"/>
  <cols>
    <col min="1" max="1" width="73.375" style="0" customWidth="1"/>
    <col min="2" max="2" width="13.00390625" style="0" customWidth="1"/>
    <col min="3" max="3" width="13.75390625" style="0" customWidth="1"/>
    <col min="4" max="4" width="14.875" style="0" customWidth="1"/>
  </cols>
  <sheetData>
    <row r="1" spans="1:13" ht="22.5" customHeight="1">
      <c r="A1" s="49" t="s">
        <v>20</v>
      </c>
      <c r="B1" s="49"/>
      <c r="C1" s="49"/>
      <c r="D1" s="49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>
      <c r="A2" s="49" t="s">
        <v>11</v>
      </c>
      <c r="B2" s="49"/>
      <c r="C2" s="49"/>
      <c r="D2" s="49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>
      <c r="A3" s="51" t="s">
        <v>40</v>
      </c>
      <c r="B3" s="51"/>
      <c r="C3" s="51"/>
      <c r="D3" s="51"/>
      <c r="E3" s="1"/>
      <c r="F3" s="1"/>
      <c r="G3" s="1"/>
      <c r="H3" s="1"/>
      <c r="I3" s="1"/>
      <c r="J3" s="1"/>
      <c r="K3" s="1"/>
      <c r="L3" s="1"/>
      <c r="M3" s="1"/>
    </row>
    <row r="4" spans="1:4" ht="36.75" customHeight="1">
      <c r="A4" s="15" t="s">
        <v>0</v>
      </c>
      <c r="B4" s="16" t="s">
        <v>41</v>
      </c>
      <c r="C4" s="3" t="s">
        <v>12</v>
      </c>
      <c r="D4" s="3" t="s">
        <v>13</v>
      </c>
    </row>
    <row r="5" spans="1:4" ht="15">
      <c r="A5" s="4" t="s">
        <v>1</v>
      </c>
      <c r="B5" s="5"/>
      <c r="C5" s="5"/>
      <c r="D5" s="5"/>
    </row>
    <row r="6" spans="1:4" ht="15">
      <c r="A6" s="6" t="s">
        <v>2</v>
      </c>
      <c r="B6" s="28">
        <v>5076.1</v>
      </c>
      <c r="C6" s="28">
        <v>5076.1</v>
      </c>
      <c r="D6" s="29"/>
    </row>
    <row r="7" spans="1:4" ht="15">
      <c r="A7" s="6" t="s">
        <v>3</v>
      </c>
      <c r="B7" s="30">
        <v>1268.4</v>
      </c>
      <c r="C7" s="30">
        <v>1268.4</v>
      </c>
      <c r="D7" s="29"/>
    </row>
    <row r="8" spans="1:4" ht="15">
      <c r="A8" s="7" t="s">
        <v>4</v>
      </c>
      <c r="B8" s="31">
        <f>SUM(B6:B7)</f>
        <v>6344.5</v>
      </c>
      <c r="C8" s="31">
        <f>SUM(C6:C7)</f>
        <v>6344.5</v>
      </c>
      <c r="D8" s="29"/>
    </row>
    <row r="9" spans="1:4" ht="15">
      <c r="A9" s="7" t="s">
        <v>48</v>
      </c>
      <c r="B9" s="31">
        <v>20.78</v>
      </c>
      <c r="C9" s="31"/>
      <c r="D9" s="29"/>
    </row>
    <row r="10" spans="1:4" ht="20.25" customHeight="1">
      <c r="A10" s="22" t="s">
        <v>14</v>
      </c>
      <c r="B10" s="32"/>
      <c r="C10" s="32"/>
      <c r="D10" s="33"/>
    </row>
    <row r="11" spans="1:4" ht="15">
      <c r="A11" s="8" t="s">
        <v>15</v>
      </c>
      <c r="B11" s="34">
        <v>1582.1</v>
      </c>
      <c r="C11" s="35">
        <f>B11/12</f>
        <v>131.84166666666667</v>
      </c>
      <c r="D11" s="27">
        <f>C11/C8*1000</f>
        <v>20.78046602043765</v>
      </c>
    </row>
    <row r="12" spans="1:4" ht="18" customHeight="1">
      <c r="A12" s="14" t="s">
        <v>21</v>
      </c>
      <c r="B12" s="36">
        <v>1.8</v>
      </c>
      <c r="C12" s="35">
        <f>B12/12</f>
        <v>0.15</v>
      </c>
      <c r="D12" s="27">
        <f>C12/C8*1000</f>
        <v>0.023642525021672314</v>
      </c>
    </row>
    <row r="13" spans="1:4" ht="21" customHeight="1">
      <c r="A13" s="17" t="s">
        <v>16</v>
      </c>
      <c r="B13" s="37">
        <f>SUM(B11:B12)</f>
        <v>1583.8999999999999</v>
      </c>
      <c r="C13" s="20">
        <f>SUM(C11:C12)</f>
        <v>131.99166666666667</v>
      </c>
      <c r="D13" s="21">
        <f>SUM(D11:D12)</f>
        <v>20.80410854545932</v>
      </c>
    </row>
    <row r="14" spans="1:4" ht="17.25" customHeight="1">
      <c r="A14" s="9" t="s">
        <v>47</v>
      </c>
      <c r="B14" s="32">
        <v>128.5</v>
      </c>
      <c r="C14" s="32"/>
      <c r="D14" s="38"/>
    </row>
    <row r="15" spans="1:4" ht="32.25" customHeight="1">
      <c r="A15" s="45" t="s">
        <v>49</v>
      </c>
      <c r="B15" s="37">
        <v>-47.6</v>
      </c>
      <c r="C15" s="37"/>
      <c r="D15" s="21"/>
    </row>
    <row r="16" spans="1:4" ht="21.75" customHeight="1">
      <c r="A16" s="23" t="s">
        <v>17</v>
      </c>
      <c r="B16" s="37"/>
      <c r="C16" s="37"/>
      <c r="D16" s="21"/>
    </row>
    <row r="17" spans="1:4" ht="20.25" customHeight="1">
      <c r="A17" s="24" t="s">
        <v>28</v>
      </c>
      <c r="B17" s="19">
        <f>SUM(B18:B27)</f>
        <v>371.40000000000003</v>
      </c>
      <c r="C17" s="20">
        <f>B17/12</f>
        <v>30.950000000000003</v>
      </c>
      <c r="D17" s="21">
        <f>C17/C8*1000</f>
        <v>4.878240996138388</v>
      </c>
    </row>
    <row r="18" spans="1:4" ht="16.5" customHeight="1">
      <c r="A18" s="26" t="s">
        <v>22</v>
      </c>
      <c r="B18" s="33">
        <v>165.2</v>
      </c>
      <c r="C18" s="39">
        <f>B18/12</f>
        <v>13.766666666666666</v>
      </c>
      <c r="D18" s="27">
        <f>C18/C8*1000</f>
        <v>2.1698584075445924</v>
      </c>
    </row>
    <row r="19" spans="1:4" ht="16.5" customHeight="1">
      <c r="A19" s="44" t="s">
        <v>44</v>
      </c>
      <c r="B19" s="29">
        <v>6.5</v>
      </c>
      <c r="C19" s="35">
        <f>B19/12</f>
        <v>0.5416666666666666</v>
      </c>
      <c r="D19" s="27">
        <f>C19/C8*1000</f>
        <v>0.08537578480048336</v>
      </c>
    </row>
    <row r="20" spans="1:4" ht="15">
      <c r="A20" s="11" t="s">
        <v>35</v>
      </c>
      <c r="B20" s="29">
        <v>120</v>
      </c>
      <c r="C20" s="35">
        <f aca="true" t="shared" si="0" ref="C20:C42">B20/12</f>
        <v>10</v>
      </c>
      <c r="D20" s="27">
        <f>C20/C8*1000</f>
        <v>1.5761683347781543</v>
      </c>
    </row>
    <row r="21" spans="1:4" ht="15">
      <c r="A21" s="11" t="s">
        <v>29</v>
      </c>
      <c r="B21" s="29">
        <v>9.6</v>
      </c>
      <c r="C21" s="35">
        <f t="shared" si="0"/>
        <v>0.7999999999999999</v>
      </c>
      <c r="D21" s="27">
        <f>C21/C8*1000</f>
        <v>0.12609346678225233</v>
      </c>
    </row>
    <row r="22" spans="1:4" ht="15">
      <c r="A22" s="11" t="s">
        <v>18</v>
      </c>
      <c r="B22" s="29">
        <v>6.2</v>
      </c>
      <c r="C22" s="35">
        <f t="shared" si="0"/>
        <v>0.5166666666666667</v>
      </c>
      <c r="D22" s="27">
        <f>C22/C8*1000</f>
        <v>0.08143536396353798</v>
      </c>
    </row>
    <row r="23" spans="1:4" ht="15">
      <c r="A23" s="6" t="s">
        <v>42</v>
      </c>
      <c r="B23" s="35">
        <v>14</v>
      </c>
      <c r="C23" s="35">
        <f>B23/12</f>
        <v>1.1666666666666667</v>
      </c>
      <c r="D23" s="27">
        <f>C23/C8*1000</f>
        <v>0.18388630572411802</v>
      </c>
    </row>
    <row r="24" spans="1:4" ht="15">
      <c r="A24" s="43" t="s">
        <v>43</v>
      </c>
      <c r="B24" s="41">
        <v>35.8</v>
      </c>
      <c r="C24" s="41">
        <f>B24/12</f>
        <v>2.983333333333333</v>
      </c>
      <c r="D24" s="27">
        <f>C24/C8*1000</f>
        <v>0.470223553208816</v>
      </c>
    </row>
    <row r="25" spans="1:4" ht="15">
      <c r="A25" s="13" t="s">
        <v>6</v>
      </c>
      <c r="B25" s="40">
        <v>0</v>
      </c>
      <c r="C25" s="41">
        <f t="shared" si="0"/>
        <v>0</v>
      </c>
      <c r="D25" s="27">
        <f>C25/C8*1000</f>
        <v>0</v>
      </c>
    </row>
    <row r="26" spans="1:4" ht="15">
      <c r="A26" s="11" t="s">
        <v>19</v>
      </c>
      <c r="B26" s="29">
        <v>4.1</v>
      </c>
      <c r="C26" s="41">
        <f t="shared" si="0"/>
        <v>0.3416666666666666</v>
      </c>
      <c r="D26" s="27">
        <f>C26/C8*1000</f>
        <v>0.053852418104920266</v>
      </c>
    </row>
    <row r="27" spans="1:4" ht="15">
      <c r="A27" s="12" t="s">
        <v>7</v>
      </c>
      <c r="B27" s="33">
        <v>10</v>
      </c>
      <c r="C27" s="35">
        <f t="shared" si="0"/>
        <v>0.8333333333333334</v>
      </c>
      <c r="D27" s="27">
        <f>C27/C8*1000</f>
        <v>0.13134736123151286</v>
      </c>
    </row>
    <row r="28" spans="1:6" ht="28.5">
      <c r="A28" s="7" t="s">
        <v>30</v>
      </c>
      <c r="B28" s="20">
        <f>SUM(B29:B35)</f>
        <v>285.2</v>
      </c>
      <c r="C28" s="20">
        <f t="shared" si="0"/>
        <v>23.766666666666666</v>
      </c>
      <c r="D28" s="21">
        <f>C28/C8*1000</f>
        <v>3.7460267423227465</v>
      </c>
      <c r="F28" s="2"/>
    </row>
    <row r="29" spans="1:4" ht="15" customHeight="1">
      <c r="A29" s="10" t="s">
        <v>23</v>
      </c>
      <c r="B29" s="39">
        <v>171.2</v>
      </c>
      <c r="C29" s="35">
        <f t="shared" si="0"/>
        <v>14.266666666666666</v>
      </c>
      <c r="D29" s="27">
        <f>C29/C8*1000</f>
        <v>2.2486668242834997</v>
      </c>
    </row>
    <row r="30" spans="1:4" ht="15">
      <c r="A30" s="14" t="s">
        <v>39</v>
      </c>
      <c r="B30" s="42">
        <v>25</v>
      </c>
      <c r="C30" s="35">
        <f t="shared" si="0"/>
        <v>2.0833333333333335</v>
      </c>
      <c r="D30" s="27">
        <f>C30/C8*1000</f>
        <v>0.3283684030787822</v>
      </c>
    </row>
    <row r="31" spans="1:4" ht="15">
      <c r="A31" s="6" t="s">
        <v>5</v>
      </c>
      <c r="B31" s="35"/>
      <c r="C31" s="35"/>
      <c r="D31" s="27">
        <f>C31/C8*1000</f>
        <v>0</v>
      </c>
    </row>
    <row r="32" spans="1:4" ht="15">
      <c r="A32" s="10" t="s">
        <v>8</v>
      </c>
      <c r="B32" s="39">
        <v>1</v>
      </c>
      <c r="C32" s="42">
        <f t="shared" si="0"/>
        <v>0.08333333333333333</v>
      </c>
      <c r="D32" s="27">
        <f>C32/C8*1000</f>
        <v>0.013134736123151285</v>
      </c>
    </row>
    <row r="33" spans="1:4" ht="15">
      <c r="A33" s="6" t="s">
        <v>45</v>
      </c>
      <c r="B33" s="35">
        <v>8</v>
      </c>
      <c r="C33" s="42">
        <f t="shared" si="0"/>
        <v>0.6666666666666666</v>
      </c>
      <c r="D33" s="27"/>
    </row>
    <row r="34" spans="1:4" ht="16.5" customHeight="1">
      <c r="A34" s="6" t="s">
        <v>46</v>
      </c>
      <c r="B34" s="35">
        <v>80</v>
      </c>
      <c r="C34" s="35">
        <f t="shared" si="0"/>
        <v>6.666666666666667</v>
      </c>
      <c r="D34" s="27">
        <f>C34/C8*1000</f>
        <v>1.0507788898521029</v>
      </c>
    </row>
    <row r="35" spans="1:4" ht="14.25" customHeight="1">
      <c r="A35" s="10" t="s">
        <v>9</v>
      </c>
      <c r="B35" s="39"/>
      <c r="C35" s="35"/>
      <c r="D35" s="27"/>
    </row>
    <row r="36" spans="1:4" ht="21.75" customHeight="1">
      <c r="A36" s="17" t="s">
        <v>34</v>
      </c>
      <c r="B36" s="20">
        <v>124.3</v>
      </c>
      <c r="C36" s="20">
        <f t="shared" si="0"/>
        <v>10.358333333333333</v>
      </c>
      <c r="D36" s="21">
        <f>C36/C8*1000</f>
        <v>1.6326477001077047</v>
      </c>
    </row>
    <row r="37" spans="1:4" ht="42" customHeight="1">
      <c r="A37" s="7" t="s">
        <v>31</v>
      </c>
      <c r="B37" s="20">
        <v>360.1</v>
      </c>
      <c r="C37" s="20">
        <f t="shared" si="0"/>
        <v>30.008333333333336</v>
      </c>
      <c r="D37" s="21">
        <f>C37/C8*1000</f>
        <v>4.729818477946779</v>
      </c>
    </row>
    <row r="38" spans="1:4" ht="21.75" customHeight="1">
      <c r="A38" s="17" t="s">
        <v>24</v>
      </c>
      <c r="B38" s="19"/>
      <c r="C38" s="20"/>
      <c r="D38" s="21"/>
    </row>
    <row r="39" spans="1:4" ht="21.75" customHeight="1">
      <c r="A39" s="17" t="s">
        <v>36</v>
      </c>
      <c r="B39" s="19">
        <v>126.7</v>
      </c>
      <c r="C39" s="20">
        <f t="shared" si="0"/>
        <v>10.558333333333334</v>
      </c>
      <c r="D39" s="21">
        <f>C39/C8*1000</f>
        <v>1.6641710668032679</v>
      </c>
    </row>
    <row r="40" spans="1:4" ht="21.75" customHeight="1">
      <c r="A40" s="17" t="s">
        <v>32</v>
      </c>
      <c r="B40" s="19">
        <v>14.7</v>
      </c>
      <c r="C40" s="20">
        <f t="shared" si="0"/>
        <v>1.2249999999999999</v>
      </c>
      <c r="D40" s="21">
        <f>C40/C8*1000</f>
        <v>0.1930806210103239</v>
      </c>
    </row>
    <row r="41" spans="1:4" ht="21.75" customHeight="1">
      <c r="A41" s="17" t="s">
        <v>33</v>
      </c>
      <c r="B41" s="19">
        <v>61</v>
      </c>
      <c r="C41" s="20">
        <f t="shared" si="0"/>
        <v>5.083333333333333</v>
      </c>
      <c r="D41" s="21">
        <f>C41/C8*1000</f>
        <v>0.8012189035122284</v>
      </c>
    </row>
    <row r="42" spans="1:4" ht="21.75" customHeight="1">
      <c r="A42" s="17" t="s">
        <v>25</v>
      </c>
      <c r="B42" s="19">
        <v>165.3</v>
      </c>
      <c r="C42" s="20">
        <f t="shared" si="0"/>
        <v>13.775</v>
      </c>
      <c r="D42" s="21">
        <f>C42/C8*1000</f>
        <v>2.1711718811569076</v>
      </c>
    </row>
    <row r="43" spans="1:4" ht="20.25" customHeight="1">
      <c r="A43" s="17" t="s">
        <v>26</v>
      </c>
      <c r="B43" s="19">
        <v>73.4</v>
      </c>
      <c r="C43" s="20">
        <f>B43/12</f>
        <v>6.116666666666667</v>
      </c>
      <c r="D43" s="21">
        <f>C43/C8*1000</f>
        <v>0.9640896314393045</v>
      </c>
    </row>
    <row r="44" spans="1:4" ht="22.5" customHeight="1">
      <c r="A44" s="17" t="s">
        <v>10</v>
      </c>
      <c r="B44" s="20">
        <f>B17+B28+B36+B37+B38+B39+B40+B41+B42+B43</f>
        <v>1582.1000000000001</v>
      </c>
      <c r="C44" s="20">
        <f>C17+C28+C36+C37+C38+C39+C40+C41+C42+C43</f>
        <v>131.84166666666667</v>
      </c>
      <c r="D44" s="21">
        <f>C44/C8*1000</f>
        <v>20.78046602043765</v>
      </c>
    </row>
    <row r="45" spans="1:4" ht="21.75" customHeight="1">
      <c r="A45" s="18" t="s">
        <v>27</v>
      </c>
      <c r="B45" s="25">
        <f>B44/B8/12*1000</f>
        <v>20.780466020437654</v>
      </c>
      <c r="C45" s="25">
        <f>C44/C8*1000</f>
        <v>20.78046602043765</v>
      </c>
      <c r="D45" s="25"/>
    </row>
    <row r="46" spans="1:4" ht="22.5" customHeight="1">
      <c r="A46" s="46"/>
      <c r="B46" s="48"/>
      <c r="C46" s="48"/>
      <c r="D46" s="47"/>
    </row>
    <row r="47" spans="1:4" ht="36" customHeight="1">
      <c r="A47" s="50" t="s">
        <v>37</v>
      </c>
      <c r="B47" s="50"/>
      <c r="C47" s="50"/>
      <c r="D47" s="50"/>
    </row>
    <row r="48" spans="1:4" ht="36.75" customHeight="1">
      <c r="A48" s="50" t="s">
        <v>38</v>
      </c>
      <c r="B48" s="50"/>
      <c r="C48" s="50"/>
      <c r="D48" s="50"/>
    </row>
  </sheetData>
  <sheetProtection/>
  <mergeCells count="5">
    <mergeCell ref="A1:D1"/>
    <mergeCell ref="A2:D2"/>
    <mergeCell ref="A48:D48"/>
    <mergeCell ref="A47:D47"/>
    <mergeCell ref="A3:D3"/>
  </mergeCells>
  <printOptions/>
  <pageMargins left="0.5905511811023623" right="0.1968503937007874" top="0.3937007874015748" bottom="0.1968503937007874" header="0" footer="0"/>
  <pageSetup horizontalDpi="600" verticalDpi="600" orientation="portrait" paperSize="9" scale="84" r:id="rId1"/>
  <colBreaks count="1" manualBreakCount="1">
    <brk id="10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2013-04-30T07:49:47Z</cp:lastPrinted>
  <dcterms:created xsi:type="dcterms:W3CDTF">2006-09-26T05:45:59Z</dcterms:created>
  <dcterms:modified xsi:type="dcterms:W3CDTF">2013-04-30T08:15:16Z</dcterms:modified>
  <cp:category/>
  <cp:version/>
  <cp:contentType/>
  <cp:contentStatus/>
</cp:coreProperties>
</file>