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'Лист1'!$A$1:$D$49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<sst xmlns="http://schemas.openxmlformats.org/spreadsheetml/2006/main" count="51" uniqueCount="51">
  <si>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</si>
  <si>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</si>
  <si>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</si>
  <si>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</si>
  <si>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</si>
  <si>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</si>
  <si>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</si>
  <si>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</si>
  <si>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</si>
  <si>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</si>
  <si>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</si>
  <si>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</si>
  <si>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</si>
  <si>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</si>
  <si>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</si>
  <si>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</si>
  <si>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>* приобретение инвентаря и инструмента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</si>
  <si>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</si>
  <si>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</si>
  <si>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</si>
  <si>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</si>
  <si>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</si>
  <si>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</si>
  <si>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приборов автоматики ИТП и насосной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</si>
  <si>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</si>
  <si>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</si>
  <si>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</si>
  <si>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</si>
  <si>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</si>
  <si>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</si>
  <si>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 xml:space="preserve">6. Налоги в страховые фонды </t>
  </si>
  <si>
    <t>За месяц, т.р.</t>
  </si>
  <si>
    <t>Директор АНО "УКЖФ "СВС-Жилсервис" ______________________ Р.В. Камалов</t>
  </si>
  <si>
    <t>Главный бухгалтер ______________________ Р.Ф. Абдульманова</t>
  </si>
  <si>
    <t>На 1 кв. м. площади дома, руб.</t>
  </si>
  <si>
    <t>9. Техническое обслуживание и ремонт лифтового хозяйства</t>
  </si>
  <si>
    <t>10. Вывоз ТБО</t>
  </si>
  <si>
    <t xml:space="preserve"> СМЕТА</t>
  </si>
  <si>
    <t>* Транспортные услуги (перевозка ТМЦ и др.)</t>
  </si>
  <si>
    <t xml:space="preserve">* Спец. транспорт (очистка территории от снега) </t>
  </si>
  <si>
    <t>* Дератизация и дезинсекция (Площадь подвала 1368,1 кв.м.)</t>
  </si>
  <si>
    <t>Доход от сдачи в аренду помещения диспетчерской</t>
  </si>
  <si>
    <t xml:space="preserve">Тариф с 1 июля 2013 года, руб. на 1 кв.м. площади </t>
  </si>
  <si>
    <t>ул. Салмышская, 36 на 2013 год</t>
  </si>
  <si>
    <t>2013 год</t>
  </si>
  <si>
    <t>Материалы на обслуживание и ремонт оборудования МКД</t>
  </si>
  <si>
    <t>Подготовка ИТП к отопительному сезону</t>
  </si>
  <si>
    <t>Поверка узлов учета электоэнергии</t>
  </si>
  <si>
    <t>Замеры сопротивления эл.изоляции</t>
  </si>
  <si>
    <t xml:space="preserve">Материалы  на содержание и благоустройство </t>
  </si>
  <si>
    <t>* Проверка и прочистка вентиляции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</si>
</sst>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NumberFormat="1" applyFont="1" applyBorder="1" applyAlignment="1">
      <alignment horizontal="center" vertical="top" wrapText="1"/>
    </xf>
    <xf numFmtId="173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173" fontId="3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justify" vertical="top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4" fillId="0" borderId="15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top" wrapText="1"/>
    </xf>
    <xf numFmtId="43" fontId="7" fillId="0" borderId="11" xfId="60" applyFont="1" applyBorder="1" applyAlignment="1">
      <alignment horizontal="center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justify" vertical="top" wrapText="1"/>
    </xf>
    <xf numFmtId="173" fontId="4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00390625" defaultRowHeight="12.75"/>
  <cols>
    <col min="1" max="1" width="73.625" style="0" customWidth="1"/>
    <col min="2" max="2" width="12.625" style="0" customWidth="1"/>
    <col min="3" max="3" width="11.375" style="0" customWidth="1"/>
    <col min="4" max="4" width="14.75390625" style="0" customWidth="1"/>
  </cols>
  <sheetData>
    <row r="1" spans="1:4" ht="20.25" customHeight="1">
      <c r="A1" s="54" t="s">
        <v>37</v>
      </c>
      <c r="B1" s="54"/>
      <c r="C1" s="54"/>
      <c r="D1" s="54"/>
    </row>
    <row r="2" spans="1:11" ht="18.75" customHeight="1">
      <c r="A2" s="54" t="s">
        <v>9</v>
      </c>
      <c r="B2" s="54"/>
      <c r="C2" s="54"/>
      <c r="D2" s="54"/>
      <c r="E2" s="1"/>
      <c r="F2" s="1"/>
      <c r="G2" s="1"/>
      <c r="H2" s="1"/>
      <c r="I2" s="1"/>
      <c r="J2" s="1"/>
      <c r="K2" s="1"/>
    </row>
    <row r="3" spans="1:11" ht="22.5" customHeight="1">
      <c r="A3" s="55" t="s">
        <v>43</v>
      </c>
      <c r="B3" s="55"/>
      <c r="C3" s="55"/>
      <c r="D3" s="55"/>
      <c r="E3" s="1"/>
      <c r="F3" s="1"/>
      <c r="G3" s="1"/>
      <c r="H3" s="1"/>
      <c r="I3" s="1"/>
      <c r="J3" s="1"/>
      <c r="K3" s="1"/>
    </row>
    <row r="4" spans="1:4" ht="39.75" customHeight="1">
      <c r="A4" s="23" t="s">
        <v>0</v>
      </c>
      <c r="B4" s="35" t="s">
        <v>44</v>
      </c>
      <c r="C4" s="36" t="s">
        <v>31</v>
      </c>
      <c r="D4" s="46" t="s">
        <v>34</v>
      </c>
    </row>
    <row r="5" spans="1:4" ht="15">
      <c r="A5" s="2" t="s">
        <v>1</v>
      </c>
      <c r="B5" s="3"/>
      <c r="C5" s="3"/>
      <c r="D5" s="3"/>
    </row>
    <row r="6" spans="1:4" ht="15">
      <c r="A6" s="4" t="s">
        <v>2</v>
      </c>
      <c r="B6" s="19">
        <v>14195.8</v>
      </c>
      <c r="C6" s="19">
        <v>14195.8</v>
      </c>
      <c r="D6" s="3"/>
    </row>
    <row r="7" spans="1:4" ht="15">
      <c r="A7" s="4" t="s">
        <v>3</v>
      </c>
      <c r="B7" s="20">
        <v>1069.7</v>
      </c>
      <c r="C7" s="20">
        <v>1069.7</v>
      </c>
      <c r="D7" s="3"/>
    </row>
    <row r="8" spans="1:4" ht="15">
      <c r="A8" s="6" t="s">
        <v>4</v>
      </c>
      <c r="B8" s="21">
        <f>SUM(B6:B7)</f>
        <v>15265.5</v>
      </c>
      <c r="C8" s="21">
        <f>SUM(C6:C7)</f>
        <v>15265.5</v>
      </c>
      <c r="D8" s="3"/>
    </row>
    <row r="9" spans="1:4" ht="15">
      <c r="A9" s="6" t="s">
        <v>42</v>
      </c>
      <c r="B9" s="48">
        <v>22.03</v>
      </c>
      <c r="C9" s="21"/>
      <c r="D9" s="3"/>
    </row>
    <row r="10" spans="1:4" ht="20.25" customHeight="1">
      <c r="A10" s="29" t="s">
        <v>10</v>
      </c>
      <c r="B10" s="8"/>
      <c r="C10" s="47"/>
      <c r="D10" s="3"/>
    </row>
    <row r="11" spans="1:4" ht="15">
      <c r="A11" s="9" t="s">
        <v>11</v>
      </c>
      <c r="B11" s="10">
        <v>3920.8</v>
      </c>
      <c r="C11" s="11">
        <f>B11/12</f>
        <v>326.73333333333335</v>
      </c>
      <c r="D11" s="12">
        <f>C11/C8*1000</f>
        <v>21.403382354546746</v>
      </c>
    </row>
    <row r="12" spans="1:4" ht="15">
      <c r="A12" s="9" t="s">
        <v>12</v>
      </c>
      <c r="B12" s="10">
        <v>10</v>
      </c>
      <c r="C12" s="11">
        <f>B12/12</f>
        <v>0.8333333333333334</v>
      </c>
      <c r="D12" s="12">
        <f>C12/C8*1000</f>
        <v>0.05458932451169849</v>
      </c>
    </row>
    <row r="13" spans="1:4" ht="15">
      <c r="A13" s="49" t="s">
        <v>41</v>
      </c>
      <c r="B13" s="10">
        <v>116.3</v>
      </c>
      <c r="C13" s="11">
        <f>B13/12</f>
        <v>9.691666666666666</v>
      </c>
      <c r="D13" s="12">
        <f>C13/C8*1000</f>
        <v>0.6348738440710535</v>
      </c>
    </row>
    <row r="14" spans="1:4" ht="18" customHeight="1">
      <c r="A14" s="22" t="s">
        <v>17</v>
      </c>
      <c r="B14" s="5">
        <v>111.5</v>
      </c>
      <c r="C14" s="11">
        <f>B14/12</f>
        <v>9.291666666666666</v>
      </c>
      <c r="D14" s="12">
        <f>C14/C8*1000</f>
        <v>0.6086709683054382</v>
      </c>
    </row>
    <row r="15" spans="1:4" ht="17.25" customHeight="1">
      <c r="A15" s="6" t="s">
        <v>13</v>
      </c>
      <c r="B15" s="7">
        <f>SUM(B11:B14)</f>
        <v>4158.6</v>
      </c>
      <c r="C15" s="13">
        <f>B15/12</f>
        <v>346.55</v>
      </c>
      <c r="D15" s="14">
        <f>C15/C8*1000</f>
        <v>22.701516491434937</v>
      </c>
    </row>
    <row r="16" spans="1:4" ht="21.75" customHeight="1">
      <c r="A16" s="30" t="s">
        <v>14</v>
      </c>
      <c r="B16" s="7"/>
      <c r="C16" s="3"/>
      <c r="D16" s="3"/>
    </row>
    <row r="17" spans="1:4" ht="20.25" customHeight="1">
      <c r="A17" s="31" t="s">
        <v>22</v>
      </c>
      <c r="B17" s="26">
        <f>SUM(B18:B28)</f>
        <v>796.1999999999999</v>
      </c>
      <c r="C17" s="27">
        <f aca="true" t="shared" si="0" ref="C17:C45">B17/12</f>
        <v>66.35</v>
      </c>
      <c r="D17" s="28">
        <f>C17/C8*1000</f>
        <v>4.3464020176214335</v>
      </c>
    </row>
    <row r="18" spans="1:4" ht="30">
      <c r="A18" s="33" t="s">
        <v>18</v>
      </c>
      <c r="B18" s="37">
        <v>397.7</v>
      </c>
      <c r="C18" s="38">
        <f t="shared" si="0"/>
        <v>33.141666666666666</v>
      </c>
      <c r="D18" s="34">
        <f>C18/C8*1000</f>
        <v>2.1710174358302488</v>
      </c>
    </row>
    <row r="19" spans="1:4" ht="15">
      <c r="A19" s="50" t="s">
        <v>45</v>
      </c>
      <c r="B19" s="39">
        <v>30</v>
      </c>
      <c r="C19" s="38">
        <f>B19/12</f>
        <v>2.5</v>
      </c>
      <c r="D19" s="34">
        <f>C19/C8*1000</f>
        <v>0.16376797353509548</v>
      </c>
    </row>
    <row r="20" spans="1:4" ht="15">
      <c r="A20" s="16" t="s">
        <v>23</v>
      </c>
      <c r="B20" s="39">
        <v>194.4</v>
      </c>
      <c r="C20" s="38">
        <f t="shared" si="0"/>
        <v>16.2</v>
      </c>
      <c r="D20" s="34">
        <f>C20/C8*1000</f>
        <v>1.0612164685074186</v>
      </c>
    </row>
    <row r="21" spans="1:4" ht="15">
      <c r="A21" s="16" t="s">
        <v>46</v>
      </c>
      <c r="B21" s="39">
        <v>32</v>
      </c>
      <c r="C21" s="38">
        <f t="shared" si="0"/>
        <v>2.6666666666666665</v>
      </c>
      <c r="D21" s="34">
        <f>C21/C8*1000</f>
        <v>0.17468583843743518</v>
      </c>
    </row>
    <row r="22" spans="1:4" ht="15">
      <c r="A22" s="16" t="s">
        <v>24</v>
      </c>
      <c r="B22" s="39">
        <v>38.4</v>
      </c>
      <c r="C22" s="38">
        <f t="shared" si="0"/>
        <v>3.1999999999999997</v>
      </c>
      <c r="D22" s="34">
        <f>C22/C8*1000</f>
        <v>0.20962300612492218</v>
      </c>
    </row>
    <row r="23" spans="1:4" ht="15">
      <c r="A23" s="16" t="s">
        <v>15</v>
      </c>
      <c r="B23" s="39">
        <v>23.4</v>
      </c>
      <c r="C23" s="38">
        <f t="shared" si="0"/>
        <v>1.95</v>
      </c>
      <c r="D23" s="34">
        <f>C23/C8*1000</f>
        <v>0.12773901935737447</v>
      </c>
    </row>
    <row r="24" spans="1:4" ht="15">
      <c r="A24" s="4" t="s">
        <v>47</v>
      </c>
      <c r="B24" s="38">
        <v>10</v>
      </c>
      <c r="C24" s="38">
        <f t="shared" si="0"/>
        <v>0.8333333333333334</v>
      </c>
      <c r="D24" s="34">
        <f>C24/C8*1000</f>
        <v>0.05458932451169849</v>
      </c>
    </row>
    <row r="25" spans="1:4" ht="15">
      <c r="A25" s="51" t="s">
        <v>48</v>
      </c>
      <c r="B25" s="52">
        <v>44.5</v>
      </c>
      <c r="C25" s="38">
        <f t="shared" si="0"/>
        <v>3.7083333333333335</v>
      </c>
      <c r="D25" s="34">
        <f>C25/C8*1000</f>
        <v>0.24292249407705832</v>
      </c>
    </row>
    <row r="26" spans="1:4" ht="15">
      <c r="A26" s="18" t="s">
        <v>6</v>
      </c>
      <c r="B26" s="40"/>
      <c r="C26" s="38">
        <f t="shared" si="0"/>
        <v>0</v>
      </c>
      <c r="D26" s="34">
        <f>C26/C8*1000</f>
        <v>0</v>
      </c>
    </row>
    <row r="27" spans="1:4" ht="15">
      <c r="A27" s="16" t="s">
        <v>16</v>
      </c>
      <c r="B27" s="39">
        <v>9.8</v>
      </c>
      <c r="C27" s="38">
        <f t="shared" si="0"/>
        <v>0.8166666666666668</v>
      </c>
      <c r="D27" s="34">
        <f>C27/C8*1000</f>
        <v>0.05349753802146453</v>
      </c>
    </row>
    <row r="28" spans="1:4" ht="15">
      <c r="A28" s="17" t="s">
        <v>7</v>
      </c>
      <c r="B28" s="37">
        <v>16</v>
      </c>
      <c r="C28" s="38">
        <f t="shared" si="0"/>
        <v>1.3333333333333333</v>
      </c>
      <c r="D28" s="34">
        <f>C28/C8*1000</f>
        <v>0.08734291921871759</v>
      </c>
    </row>
    <row r="29" spans="1:4" ht="28.5">
      <c r="A29" s="6" t="s">
        <v>25</v>
      </c>
      <c r="B29" s="27">
        <f>SUM(B30:B36)</f>
        <v>910.9</v>
      </c>
      <c r="C29" s="27">
        <f t="shared" si="0"/>
        <v>75.90833333333333</v>
      </c>
      <c r="D29" s="28">
        <f>C29/C8*1000</f>
        <v>4.972541569770616</v>
      </c>
    </row>
    <row r="30" spans="1:4" ht="15" customHeight="1">
      <c r="A30" s="45" t="s">
        <v>19</v>
      </c>
      <c r="B30" s="41">
        <v>648.9</v>
      </c>
      <c r="C30" s="38">
        <f t="shared" si="0"/>
        <v>54.074999999999996</v>
      </c>
      <c r="D30" s="34">
        <f>C30/C8*1000</f>
        <v>3.542301267564115</v>
      </c>
    </row>
    <row r="31" spans="1:4" ht="15">
      <c r="A31" s="22" t="s">
        <v>49</v>
      </c>
      <c r="B31" s="42">
        <v>82</v>
      </c>
      <c r="C31" s="38">
        <f t="shared" si="0"/>
        <v>6.833333333333333</v>
      </c>
      <c r="D31" s="34">
        <f>C31/C8*1000</f>
        <v>0.44763246099592763</v>
      </c>
    </row>
    <row r="32" spans="1:4" ht="15">
      <c r="A32" s="4" t="s">
        <v>5</v>
      </c>
      <c r="B32" s="38"/>
      <c r="C32" s="38">
        <f t="shared" si="0"/>
        <v>0</v>
      </c>
      <c r="D32" s="34">
        <f>C32/C8*1000</f>
        <v>0</v>
      </c>
    </row>
    <row r="33" spans="1:4" ht="15">
      <c r="A33" s="15" t="s">
        <v>40</v>
      </c>
      <c r="B33" s="41">
        <v>5</v>
      </c>
      <c r="C33" s="42">
        <f t="shared" si="0"/>
        <v>0.4166666666666667</v>
      </c>
      <c r="D33" s="34">
        <f>C33/C8*1000</f>
        <v>0.027294662255849245</v>
      </c>
    </row>
    <row r="34" spans="1:4" ht="15">
      <c r="A34" s="4" t="s">
        <v>50</v>
      </c>
      <c r="B34" s="38">
        <v>15</v>
      </c>
      <c r="C34" s="38">
        <f t="shared" si="0"/>
        <v>1.25</v>
      </c>
      <c r="D34" s="34">
        <f>C34/C8*1000</f>
        <v>0.08188398676754774</v>
      </c>
    </row>
    <row r="35" spans="1:4" ht="16.5" customHeight="1">
      <c r="A35" s="4" t="s">
        <v>39</v>
      </c>
      <c r="B35" s="38">
        <v>150</v>
      </c>
      <c r="C35" s="38">
        <f t="shared" si="0"/>
        <v>12.5</v>
      </c>
      <c r="D35" s="34">
        <f>C35/C8*1000</f>
        <v>0.8188398676754773</v>
      </c>
    </row>
    <row r="36" spans="1:4" ht="14.25" customHeight="1">
      <c r="A36" s="15" t="s">
        <v>38</v>
      </c>
      <c r="B36" s="41">
        <v>10</v>
      </c>
      <c r="C36" s="38">
        <f t="shared" si="0"/>
        <v>0.8333333333333334</v>
      </c>
      <c r="D36" s="34">
        <f>C36/C8*1000</f>
        <v>0.05458932451169849</v>
      </c>
    </row>
    <row r="37" spans="1:4" ht="24" customHeight="1">
      <c r="A37" s="24" t="s">
        <v>29</v>
      </c>
      <c r="B37" s="27">
        <v>309</v>
      </c>
      <c r="C37" s="27">
        <f t="shared" si="0"/>
        <v>25.75</v>
      </c>
      <c r="D37" s="28">
        <f>C37/C8*1000</f>
        <v>1.6868101274114835</v>
      </c>
    </row>
    <row r="38" spans="1:4" ht="45" customHeight="1">
      <c r="A38" s="6" t="s">
        <v>26</v>
      </c>
      <c r="B38" s="27">
        <v>866.7</v>
      </c>
      <c r="C38" s="27">
        <f t="shared" si="0"/>
        <v>72.22500000000001</v>
      </c>
      <c r="D38" s="28">
        <f>C38/C8*1000</f>
        <v>4.731256755428909</v>
      </c>
    </row>
    <row r="39" spans="1:4" ht="21.75" customHeight="1">
      <c r="A39" s="24" t="s">
        <v>20</v>
      </c>
      <c r="B39" s="26">
        <v>0</v>
      </c>
      <c r="C39" s="27">
        <f t="shared" si="0"/>
        <v>0</v>
      </c>
      <c r="D39" s="28">
        <f>C39/C8*1000</f>
        <v>0</v>
      </c>
    </row>
    <row r="40" spans="1:4" ht="21.75" customHeight="1">
      <c r="A40" s="24" t="s">
        <v>30</v>
      </c>
      <c r="B40" s="26">
        <v>305</v>
      </c>
      <c r="C40" s="27">
        <f t="shared" si="0"/>
        <v>25.416666666666668</v>
      </c>
      <c r="D40" s="28">
        <f>C40/C8*1000</f>
        <v>1.664974397606804</v>
      </c>
    </row>
    <row r="41" spans="1:4" ht="21.75" customHeight="1">
      <c r="A41" s="24" t="s">
        <v>27</v>
      </c>
      <c r="B41" s="26">
        <v>38.4</v>
      </c>
      <c r="C41" s="27">
        <f t="shared" si="0"/>
        <v>3.1999999999999997</v>
      </c>
      <c r="D41" s="28">
        <f>C41/C8*1000</f>
        <v>0.20962300612492218</v>
      </c>
    </row>
    <row r="42" spans="1:4" ht="21.75" customHeight="1">
      <c r="A42" s="24" t="s">
        <v>28</v>
      </c>
      <c r="B42" s="26">
        <v>130</v>
      </c>
      <c r="C42" s="27">
        <f t="shared" si="0"/>
        <v>10.833333333333334</v>
      </c>
      <c r="D42" s="28">
        <f>C42/C8*1000</f>
        <v>0.7096612186520805</v>
      </c>
    </row>
    <row r="43" spans="1:4" ht="21.75" customHeight="1">
      <c r="A43" s="24" t="s">
        <v>35</v>
      </c>
      <c r="B43" s="26">
        <v>429.1</v>
      </c>
      <c r="C43" s="27">
        <f t="shared" si="0"/>
        <v>35.75833333333333</v>
      </c>
      <c r="D43" s="28">
        <f>C43/C8*1000</f>
        <v>2.3424279147969824</v>
      </c>
    </row>
    <row r="44" spans="1:4" ht="20.25" customHeight="1">
      <c r="A44" s="24" t="s">
        <v>36</v>
      </c>
      <c r="B44" s="26">
        <v>205.3</v>
      </c>
      <c r="C44" s="27">
        <f t="shared" si="0"/>
        <v>17.108333333333334</v>
      </c>
      <c r="D44" s="28">
        <f>C44/C8*1000</f>
        <v>1.12071883222517</v>
      </c>
    </row>
    <row r="45" spans="1:4" ht="22.5" customHeight="1">
      <c r="A45" s="24" t="s">
        <v>8</v>
      </c>
      <c r="B45" s="27">
        <f>B17+B29+B37+B38+B39+B40+B41+B42+B43+B44</f>
        <v>3990.6000000000004</v>
      </c>
      <c r="C45" s="27">
        <f t="shared" si="0"/>
        <v>332.55</v>
      </c>
      <c r="D45" s="28">
        <f>C45/C8*1000</f>
        <v>21.784415839638402</v>
      </c>
    </row>
    <row r="46" spans="1:4" ht="21.75" customHeight="1">
      <c r="A46" s="25" t="s">
        <v>21</v>
      </c>
      <c r="B46" s="32">
        <f>B45/B8/12*1000</f>
        <v>21.784415839638402</v>
      </c>
      <c r="C46" s="32">
        <f>C45/C8*1000</f>
        <v>21.784415839638402</v>
      </c>
      <c r="D46" s="39"/>
    </row>
    <row r="47" spans="1:4" ht="31.5" customHeight="1">
      <c r="A47" s="53" t="s">
        <v>32</v>
      </c>
      <c r="B47" s="53"/>
      <c r="C47" s="53"/>
      <c r="D47" s="53"/>
    </row>
    <row r="48" spans="1:4" ht="28.5" customHeight="1">
      <c r="A48" s="56" t="s">
        <v>33</v>
      </c>
      <c r="B48" s="56"/>
      <c r="C48" s="44"/>
      <c r="D48" s="43"/>
    </row>
  </sheetData>
  <sheetProtection/>
  <mergeCells count="5">
    <mergeCell ref="A47:D47"/>
    <mergeCell ref="A1:D1"/>
    <mergeCell ref="A2:D2"/>
    <mergeCell ref="A3:D3"/>
    <mergeCell ref="A48:B48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2013-05-16T09:35:58Z</cp:lastPrinted>
  <dcterms:created xsi:type="dcterms:W3CDTF">2006-09-26T05:45:59Z</dcterms:created>
  <dcterms:modified xsi:type="dcterms:W3CDTF">2013-05-16T09:46:09Z</dcterms:modified>
  <cp:category/>
  <cp:version/>
  <cp:contentType/>
  <cp:contentStatus/>
</cp:coreProperties>
</file>