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'Лист1'!$A$1:$D$52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<sst xmlns="http://schemas.openxmlformats.org/spreadsheetml/2006/main" count="54" uniqueCount="54">
  <si>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</si>
  <si>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</si>
  <si>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</si>
  <si>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</si>
  <si>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</si>
  <si>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</si>
  <si>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</si>
  <si>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</si>
  <si>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</si>
  <si>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</si>
  <si>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</si>
  <si>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</si>
  <si>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За месяц, тыс. руб.</t>
  </si>
  <si>
    <t>На 1 кв.м. площади дома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</si>
  <si>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</si>
  <si>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</si>
  <si>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</si>
  <si>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</si>
  <si>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</si>
  <si>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</si>
  <si>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</si>
  <si>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 xml:space="preserve">* спец. транспорт (очистка территории от снега, вывоз негаб. мусора...) </t>
  </si>
  <si>
    <t>ПРОЕКТ СМЕТЫ</t>
  </si>
  <si>
    <t>Доход от сдачи в аренду места для размещения рекламы и оборудования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</si>
  <si>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</si>
  <si>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</si>
  <si>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</si>
  <si>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>6. Техническое обслуживание и ремонт лифтового хозяйства</t>
  </si>
  <si>
    <t>7. Вывоз ТБО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</si>
  <si>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</si>
  <si>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</si>
  <si>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</si>
  <si>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</si>
  <si>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</si>
  <si>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</si>
  <si>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</si>
  <si>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</si>
  <si>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Техническое обслуживание  ИТП и насосной</t>
  </si>
  <si>
    <t xml:space="preserve">Расходы ТМЦ на содержание и благоустройство </t>
  </si>
  <si>
    <t>6. Налоги в страховые фонды 20,2%</t>
  </si>
  <si>
    <t>Директор АНО "УКЖФ "СВС-Жилсервис" ______________________ Р.В. Камалов</t>
  </si>
  <si>
    <t>Главный бухгалтер _________________________ Р.Ф. Абдульманова</t>
  </si>
  <si>
    <t>2013 год</t>
  </si>
  <si>
    <t>Финансовый результат за 2012 год</t>
  </si>
  <si>
    <t>Подготовка ИТП к отопительному сезону</t>
  </si>
  <si>
    <t>Поверка узлов учета электроэнергии</t>
  </si>
  <si>
    <t>Замеры сопротивления эл.изоляции</t>
  </si>
  <si>
    <t>* сервисное обслуживание информационной системы</t>
  </si>
  <si>
    <t>Материалы на содержание и ремонт оборудования МКД</t>
  </si>
  <si>
    <t>* проверка вентиляции</t>
  </si>
  <si>
    <t>* ремонт малой техники, инвентаря</t>
  </si>
  <si>
    <t>Поверка ОДПУ ХВС</t>
  </si>
  <si>
    <t>Тариф на техническое содержание с 1 июля 2013 г., руб. на 1 кв.м.</t>
  </si>
  <si>
    <t>ул. Салмышская, 39/1 на 2013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</si>
</sst>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14" xfId="0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5" fillId="0" borderId="16" xfId="0" applyNumberFormat="1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justify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173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justify" wrapText="1"/>
    </xf>
    <xf numFmtId="2" fontId="4" fillId="0" borderId="15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justify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173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zoomScalePageLayoutView="0" workbookViewId="0" topLeftCell="A34">
      <selection activeCell="D43" sqref="D43"/>
    </sheetView>
  </sheetViews>
  <sheetFormatPr defaultColWidth="9.00390625" defaultRowHeight="12.75"/>
  <cols>
    <col min="1" max="1" width="69.625" style="0" customWidth="1"/>
    <col min="2" max="2" width="12.625" style="0" customWidth="1"/>
    <col min="3" max="3" width="13.75390625" style="0" customWidth="1"/>
    <col min="4" max="4" width="14.875" style="0" customWidth="1"/>
  </cols>
  <sheetData>
    <row r="1" spans="1:13" ht="15.75">
      <c r="A1" s="54" t="s">
        <v>22</v>
      </c>
      <c r="B1" s="54"/>
      <c r="C1" s="54"/>
      <c r="D1" s="54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54" t="s">
        <v>11</v>
      </c>
      <c r="B2" s="54"/>
      <c r="C2" s="54"/>
      <c r="D2" s="54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56" t="s">
        <v>53</v>
      </c>
      <c r="B3" s="56"/>
      <c r="C3" s="56"/>
      <c r="D3" s="56"/>
      <c r="E3" s="1"/>
      <c r="F3" s="1"/>
      <c r="G3" s="1"/>
      <c r="H3" s="1"/>
      <c r="I3" s="1"/>
      <c r="J3" s="1"/>
      <c r="K3" s="1"/>
      <c r="L3" s="1"/>
      <c r="M3" s="1"/>
    </row>
    <row r="4" spans="1:4" ht="33" customHeight="1">
      <c r="A4" s="16" t="s">
        <v>0</v>
      </c>
      <c r="B4" s="51" t="s">
        <v>42</v>
      </c>
      <c r="C4" s="17" t="s">
        <v>12</v>
      </c>
      <c r="D4" s="17" t="s">
        <v>13</v>
      </c>
    </row>
    <row r="5" spans="1:4" ht="15">
      <c r="A5" s="18" t="s">
        <v>1</v>
      </c>
      <c r="B5" s="19"/>
      <c r="C5" s="19"/>
      <c r="D5" s="19"/>
    </row>
    <row r="6" spans="1:4" ht="15">
      <c r="A6" s="20" t="s">
        <v>2</v>
      </c>
      <c r="B6" s="5">
        <v>7788.3</v>
      </c>
      <c r="C6" s="5">
        <v>7788.3</v>
      </c>
      <c r="D6" s="19"/>
    </row>
    <row r="7" spans="1:4" ht="15">
      <c r="A7" s="20" t="s">
        <v>3</v>
      </c>
      <c r="B7" s="6">
        <v>719.5</v>
      </c>
      <c r="C7" s="6">
        <v>719.5</v>
      </c>
      <c r="D7" s="19"/>
    </row>
    <row r="8" spans="1:4" ht="15">
      <c r="A8" s="21" t="s">
        <v>4</v>
      </c>
      <c r="B8" s="7">
        <f>SUM(B6:B7)</f>
        <v>8507.8</v>
      </c>
      <c r="C8" s="7">
        <f>SUM(C6:C7)</f>
        <v>8507.8</v>
      </c>
      <c r="D8" s="19"/>
    </row>
    <row r="9" spans="1:4" ht="15">
      <c r="A9" s="21" t="s">
        <v>52</v>
      </c>
      <c r="B9" s="7">
        <v>22.42</v>
      </c>
      <c r="C9" s="7"/>
      <c r="D9" s="19"/>
    </row>
    <row r="10" spans="1:4" ht="15">
      <c r="A10" s="22" t="s">
        <v>14</v>
      </c>
      <c r="B10" s="23"/>
      <c r="C10" s="23"/>
      <c r="D10" s="24"/>
    </row>
    <row r="11" spans="1:4" ht="15">
      <c r="A11" s="25" t="s">
        <v>15</v>
      </c>
      <c r="B11" s="26">
        <v>2289</v>
      </c>
      <c r="C11" s="27">
        <f>B11/12</f>
        <v>190.75</v>
      </c>
      <c r="D11" s="28">
        <f>C11/C8*1000</f>
        <v>22.420602270857334</v>
      </c>
    </row>
    <row r="12" spans="1:4" ht="15">
      <c r="A12" s="25" t="s">
        <v>16</v>
      </c>
      <c r="B12" s="26">
        <v>10</v>
      </c>
      <c r="C12" s="27">
        <f>B12/12</f>
        <v>0.8333333333333334</v>
      </c>
      <c r="D12" s="28">
        <f>C12/C8*1000</f>
        <v>0.09794933276914519</v>
      </c>
    </row>
    <row r="13" spans="1:4" ht="16.5" customHeight="1">
      <c r="A13" s="29" t="s">
        <v>23</v>
      </c>
      <c r="B13" s="30">
        <v>42.3</v>
      </c>
      <c r="C13" s="27">
        <f>B13/12</f>
        <v>3.525</v>
      </c>
      <c r="D13" s="28">
        <f>C13/C8*1000</f>
        <v>0.4143256776134841</v>
      </c>
    </row>
    <row r="14" spans="1:4" ht="14.25">
      <c r="A14" s="21" t="s">
        <v>17</v>
      </c>
      <c r="B14" s="31">
        <f>SUM(B11:B13)</f>
        <v>2341.3</v>
      </c>
      <c r="C14" s="32">
        <f>SUM(C11:C13)</f>
        <v>195.10833333333335</v>
      </c>
      <c r="D14" s="33">
        <f>SUM(D11:D13)</f>
        <v>22.93287728123996</v>
      </c>
    </row>
    <row r="15" spans="1:4" ht="17.25" customHeight="1">
      <c r="A15" s="34" t="s">
        <v>43</v>
      </c>
      <c r="B15" s="23">
        <v>2.2</v>
      </c>
      <c r="C15" s="23"/>
      <c r="D15" s="35"/>
    </row>
    <row r="16" spans="1:4" ht="21.75" customHeight="1">
      <c r="A16" s="36" t="s">
        <v>18</v>
      </c>
      <c r="B16" s="31"/>
      <c r="C16" s="31"/>
      <c r="D16" s="33"/>
    </row>
    <row r="17" spans="1:4" ht="20.25" customHeight="1">
      <c r="A17" s="13" t="s">
        <v>30</v>
      </c>
      <c r="B17" s="10">
        <f>SUM(B18:B30)</f>
        <v>403.09999999999997</v>
      </c>
      <c r="C17" s="11">
        <f>B17/12</f>
        <v>33.59166666666666</v>
      </c>
      <c r="D17" s="12">
        <f>C17/C8*1000</f>
        <v>3.9483376039242417</v>
      </c>
    </row>
    <row r="18" spans="1:4" ht="30">
      <c r="A18" s="43" t="s">
        <v>24</v>
      </c>
      <c r="B18" s="38">
        <v>221.5</v>
      </c>
      <c r="C18" s="38">
        <f>B18/12</f>
        <v>18.458333333333332</v>
      </c>
      <c r="D18" s="15">
        <f>C18/C8*1000</f>
        <v>2.1695777208365654</v>
      </c>
    </row>
    <row r="19" spans="1:4" ht="15">
      <c r="A19" s="53" t="s">
        <v>48</v>
      </c>
      <c r="B19" s="39">
        <v>12</v>
      </c>
      <c r="C19" s="39">
        <f>B19/12</f>
        <v>1</v>
      </c>
      <c r="D19" s="15">
        <f>C19/C8*1000</f>
        <v>0.11753919932297423</v>
      </c>
    </row>
    <row r="20" spans="1:4" ht="15">
      <c r="A20" s="45" t="s">
        <v>37</v>
      </c>
      <c r="B20" s="39">
        <v>42.6</v>
      </c>
      <c r="C20" s="39">
        <f aca="true" t="shared" si="0" ref="C20:C46">B20/12</f>
        <v>3.5500000000000003</v>
      </c>
      <c r="D20" s="15">
        <f>C20/C8*1000</f>
        <v>0.4172641575965585</v>
      </c>
    </row>
    <row r="21" spans="1:4" ht="15">
      <c r="A21" s="45" t="s">
        <v>31</v>
      </c>
      <c r="B21" s="39">
        <v>9.6</v>
      </c>
      <c r="C21" s="39">
        <f t="shared" si="0"/>
        <v>0.7999999999999999</v>
      </c>
      <c r="D21" s="15">
        <f>C21/C8*1000</f>
        <v>0.09403135945837937</v>
      </c>
    </row>
    <row r="22" spans="1:4" ht="15">
      <c r="A22" s="45" t="s">
        <v>44</v>
      </c>
      <c r="B22" s="39">
        <v>19</v>
      </c>
      <c r="C22" s="39">
        <f t="shared" si="0"/>
        <v>1.5833333333333333</v>
      </c>
      <c r="D22" s="15">
        <f>C22/C8*1000</f>
        <v>0.18610373226137586</v>
      </c>
    </row>
    <row r="23" spans="1:4" ht="15">
      <c r="A23" s="45" t="s">
        <v>19</v>
      </c>
      <c r="B23" s="39">
        <v>11.7</v>
      </c>
      <c r="C23" s="39">
        <f t="shared" si="0"/>
        <v>0.975</v>
      </c>
      <c r="D23" s="15">
        <f>C23/C8*1000</f>
        <v>0.11460071933989986</v>
      </c>
    </row>
    <row r="24" spans="1:4" ht="15">
      <c r="A24" s="42" t="s">
        <v>45</v>
      </c>
      <c r="B24" s="39">
        <v>10</v>
      </c>
      <c r="C24" s="39">
        <f>B24/12</f>
        <v>0.8333333333333334</v>
      </c>
      <c r="D24" s="15">
        <f>C24/C8*1000</f>
        <v>0.09794933276914519</v>
      </c>
    </row>
    <row r="25" spans="1:4" ht="15">
      <c r="A25" s="52" t="s">
        <v>51</v>
      </c>
      <c r="B25" s="49">
        <v>8</v>
      </c>
      <c r="C25" s="49">
        <f>B25/12</f>
        <v>0.6666666666666666</v>
      </c>
      <c r="D25" s="15">
        <f>C25/C8*1000</f>
        <v>0.07835946621531614</v>
      </c>
    </row>
    <row r="26" spans="1:4" ht="15">
      <c r="A26" s="52" t="s">
        <v>46</v>
      </c>
      <c r="B26" s="49">
        <v>44.5</v>
      </c>
      <c r="C26" s="49">
        <f>B26/12</f>
        <v>3.7083333333333335</v>
      </c>
      <c r="D26" s="15">
        <f>C26/C8*1000</f>
        <v>0.43587453082269606</v>
      </c>
    </row>
    <row r="27" spans="1:4" ht="15">
      <c r="A27" s="47" t="s">
        <v>6</v>
      </c>
      <c r="B27" s="48"/>
      <c r="C27" s="49"/>
      <c r="D27" s="15"/>
    </row>
    <row r="28" spans="1:4" ht="15">
      <c r="A28" s="47" t="s">
        <v>47</v>
      </c>
      <c r="B28" s="48">
        <v>5.4</v>
      </c>
      <c r="C28" s="49">
        <f>B28/12</f>
        <v>0.45</v>
      </c>
      <c r="D28" s="15">
        <f>C28/C8*1000</f>
        <v>0.0528926396953384</v>
      </c>
    </row>
    <row r="29" spans="1:4" ht="15">
      <c r="A29" s="45" t="s">
        <v>20</v>
      </c>
      <c r="B29" s="46">
        <v>5.4</v>
      </c>
      <c r="C29" s="49">
        <f t="shared" si="0"/>
        <v>0.45</v>
      </c>
      <c r="D29" s="15">
        <f>C29/C8*1000</f>
        <v>0.0528926396953384</v>
      </c>
    </row>
    <row r="30" spans="1:4" ht="15">
      <c r="A30" s="50" t="s">
        <v>7</v>
      </c>
      <c r="B30" s="44">
        <v>13.4</v>
      </c>
      <c r="C30" s="39">
        <f t="shared" si="0"/>
        <v>1.1166666666666667</v>
      </c>
      <c r="D30" s="15">
        <f>C30/C8*1000</f>
        <v>0.13125210591065456</v>
      </c>
    </row>
    <row r="31" spans="1:6" ht="28.5">
      <c r="A31" s="8" t="s">
        <v>32</v>
      </c>
      <c r="B31" s="11">
        <f>SUM(B32:B39)</f>
        <v>397.5</v>
      </c>
      <c r="C31" s="11">
        <f t="shared" si="0"/>
        <v>33.125</v>
      </c>
      <c r="D31" s="12">
        <f>C31/C8*1000</f>
        <v>3.8934859775735213</v>
      </c>
      <c r="F31" s="2"/>
    </row>
    <row r="32" spans="1:4" ht="15" customHeight="1">
      <c r="A32" s="37" t="s">
        <v>25</v>
      </c>
      <c r="B32" s="38">
        <v>261.3</v>
      </c>
      <c r="C32" s="39">
        <f t="shared" si="0"/>
        <v>21.775000000000002</v>
      </c>
      <c r="D32" s="15">
        <f>C32/C8*1000</f>
        <v>2.5594160652577638</v>
      </c>
    </row>
    <row r="33" spans="1:4" ht="15">
      <c r="A33" s="40" t="s">
        <v>38</v>
      </c>
      <c r="B33" s="41">
        <v>29.2</v>
      </c>
      <c r="C33" s="39">
        <f t="shared" si="0"/>
        <v>2.433333333333333</v>
      </c>
      <c r="D33" s="15">
        <f>C33/C8*1000</f>
        <v>0.28601205168590393</v>
      </c>
    </row>
    <row r="34" spans="1:4" ht="15">
      <c r="A34" s="42" t="s">
        <v>5</v>
      </c>
      <c r="B34" s="39"/>
      <c r="C34" s="39"/>
      <c r="D34" s="15">
        <f>C34/C8*1000</f>
        <v>0</v>
      </c>
    </row>
    <row r="35" spans="1:4" ht="15">
      <c r="A35" s="37" t="s">
        <v>8</v>
      </c>
      <c r="B35" s="38">
        <v>3</v>
      </c>
      <c r="C35" s="39">
        <f t="shared" si="0"/>
        <v>0.25</v>
      </c>
      <c r="D35" s="15">
        <f>C35/C8*1000</f>
        <v>0.029384799830743557</v>
      </c>
    </row>
    <row r="36" spans="1:4" ht="15">
      <c r="A36" s="42" t="s">
        <v>49</v>
      </c>
      <c r="B36" s="39">
        <v>10</v>
      </c>
      <c r="C36" s="39">
        <f>B36/12</f>
        <v>0.8333333333333334</v>
      </c>
      <c r="D36" s="15">
        <f>C36/C8*1000</f>
        <v>0.09794933276914519</v>
      </c>
    </row>
    <row r="37" spans="1:4" ht="16.5" customHeight="1">
      <c r="A37" s="42" t="s">
        <v>21</v>
      </c>
      <c r="B37" s="39">
        <v>92</v>
      </c>
      <c r="C37" s="39">
        <f t="shared" si="0"/>
        <v>7.666666666666667</v>
      </c>
      <c r="D37" s="15">
        <f>C37/C8*1000</f>
        <v>0.9011338614761357</v>
      </c>
    </row>
    <row r="38" spans="1:4" ht="14.25" customHeight="1">
      <c r="A38" s="37" t="s">
        <v>9</v>
      </c>
      <c r="B38" s="38"/>
      <c r="C38" s="39"/>
      <c r="D38" s="15"/>
    </row>
    <row r="39" spans="1:4" ht="14.25" customHeight="1">
      <c r="A39" s="42" t="s">
        <v>50</v>
      </c>
      <c r="B39" s="39">
        <v>2</v>
      </c>
      <c r="C39" s="39">
        <f>B39/12</f>
        <v>0.16666666666666666</v>
      </c>
      <c r="D39" s="15">
        <f>C39/C11*1000</f>
        <v>0.8737439930100479</v>
      </c>
    </row>
    <row r="40" spans="1:4" ht="18.75" customHeight="1">
      <c r="A40" s="8" t="s">
        <v>36</v>
      </c>
      <c r="B40" s="11">
        <v>390.2</v>
      </c>
      <c r="C40" s="11">
        <f t="shared" si="0"/>
        <v>32.516666666666666</v>
      </c>
      <c r="D40" s="12">
        <f>C40/C8*1000</f>
        <v>3.821982964652045</v>
      </c>
    </row>
    <row r="41" spans="1:4" ht="42" customHeight="1">
      <c r="A41" s="21" t="s">
        <v>33</v>
      </c>
      <c r="B41" s="11">
        <v>482.7</v>
      </c>
      <c r="C41" s="11">
        <f t="shared" si="0"/>
        <v>40.225</v>
      </c>
      <c r="D41" s="12">
        <f>C41/C8*1000</f>
        <v>4.728014292766638</v>
      </c>
    </row>
    <row r="42" spans="1:4" ht="21.75" customHeight="1">
      <c r="A42" s="8" t="s">
        <v>26</v>
      </c>
      <c r="B42" s="10"/>
      <c r="C42" s="11"/>
      <c r="D42" s="12"/>
    </row>
    <row r="43" spans="1:4" ht="21.75" customHeight="1">
      <c r="A43" s="8" t="s">
        <v>39</v>
      </c>
      <c r="B43" s="10">
        <v>169.9</v>
      </c>
      <c r="C43" s="11">
        <f t="shared" si="0"/>
        <v>14.158333333333333</v>
      </c>
      <c r="D43" s="12">
        <f>C43/C8*1000</f>
        <v>1.6641591637477768</v>
      </c>
    </row>
    <row r="44" spans="1:4" ht="21.75" customHeight="1">
      <c r="A44" s="8" t="s">
        <v>34</v>
      </c>
      <c r="B44" s="10">
        <v>23.4</v>
      </c>
      <c r="C44" s="11">
        <f t="shared" si="0"/>
        <v>1.95</v>
      </c>
      <c r="D44" s="12">
        <f>C44/C8*1000</f>
        <v>0.22920143867979972</v>
      </c>
    </row>
    <row r="45" spans="1:4" ht="21.75" customHeight="1">
      <c r="A45" s="8" t="s">
        <v>35</v>
      </c>
      <c r="B45" s="10">
        <v>89.4</v>
      </c>
      <c r="C45" s="11">
        <f t="shared" si="0"/>
        <v>7.45</v>
      </c>
      <c r="D45" s="12">
        <f>C45/C8*1000</f>
        <v>0.8756670349561579</v>
      </c>
    </row>
    <row r="46" spans="1:4" ht="21.75" customHeight="1">
      <c r="A46" s="8" t="s">
        <v>27</v>
      </c>
      <c r="B46" s="10">
        <v>253.4</v>
      </c>
      <c r="C46" s="11">
        <f t="shared" si="0"/>
        <v>21.116666666666667</v>
      </c>
      <c r="D46" s="12">
        <f>C46/C8*1000</f>
        <v>2.482036092370139</v>
      </c>
    </row>
    <row r="47" spans="1:4" ht="20.25" customHeight="1">
      <c r="A47" s="8" t="s">
        <v>28</v>
      </c>
      <c r="B47" s="10">
        <v>112.6</v>
      </c>
      <c r="C47" s="11">
        <f>B47/12</f>
        <v>9.383333333333333</v>
      </c>
      <c r="D47" s="12">
        <f>C47/C8*1000</f>
        <v>1.102909486980575</v>
      </c>
    </row>
    <row r="48" spans="1:4" ht="22.5" customHeight="1">
      <c r="A48" s="8" t="s">
        <v>10</v>
      </c>
      <c r="B48" s="11">
        <f>B17+B31+B40+B41+B42+B43+B44+B45+B46+B47</f>
        <v>2322.2000000000003</v>
      </c>
      <c r="C48" s="11">
        <f>C17+C31+C40+C41+C42+C43+C44+C45+C46+C47</f>
        <v>193.51666666666665</v>
      </c>
      <c r="D48" s="12">
        <f>C48/C8*1000</f>
        <v>22.745794055650894</v>
      </c>
    </row>
    <row r="49" spans="1:4" ht="21.75" customHeight="1">
      <c r="A49" s="9" t="s">
        <v>29</v>
      </c>
      <c r="B49" s="14">
        <f>B48/B8/12*1000</f>
        <v>22.745794055650897</v>
      </c>
      <c r="C49" s="14">
        <f>C48/C8*1000</f>
        <v>22.745794055650894</v>
      </c>
      <c r="D49" s="14"/>
    </row>
    <row r="50" spans="1:4" ht="0.75" customHeight="1">
      <c r="A50" s="3"/>
      <c r="B50" s="4"/>
      <c r="C50" s="4"/>
      <c r="D50" s="4"/>
    </row>
    <row r="51" spans="1:4" ht="41.25" customHeight="1">
      <c r="A51" s="55" t="s">
        <v>40</v>
      </c>
      <c r="B51" s="55"/>
      <c r="C51" s="55"/>
      <c r="D51" s="55"/>
    </row>
    <row r="52" spans="1:4" ht="34.5" customHeight="1">
      <c r="A52" s="55" t="s">
        <v>41</v>
      </c>
      <c r="B52" s="55"/>
      <c r="C52" s="55"/>
      <c r="D52" s="55"/>
    </row>
  </sheetData>
  <sheetProtection/>
  <mergeCells count="5">
    <mergeCell ref="A1:D1"/>
    <mergeCell ref="A2:D2"/>
    <mergeCell ref="A52:D52"/>
    <mergeCell ref="A51:D51"/>
    <mergeCell ref="A3:D3"/>
  </mergeCells>
  <printOptions/>
  <pageMargins left="0.7874015748031497" right="0.1968503937007874" top="0.3937007874015748" bottom="0.3937007874015748" header="0" footer="0"/>
  <pageSetup horizontalDpi="600" verticalDpi="600" orientation="portrait" paperSize="9" scale="84" r:id="rId1"/>
  <colBreaks count="1" manualBreakCount="1">
    <brk id="10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2013-04-24T10:43:16Z</cp:lastPrinted>
  <dcterms:created xsi:type="dcterms:W3CDTF">2006-09-26T05:45:59Z</dcterms:created>
  <dcterms:modified xsi:type="dcterms:W3CDTF">2013-04-25T06:59:57Z</dcterms:modified>
  <cp:category/>
  <cp:version/>
  <cp:contentType/>
  <cp:contentStatus/>
</cp:coreProperties>
</file>